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C:\Users\6110268\Downloads\"/>
    </mc:Choice>
  </mc:AlternateContent>
  <xr:revisionPtr revIDLastSave="0" documentId="13_ncr:1_{2E998457-B15C-4F9B-BEB0-D3252DBC0687}" xr6:coauthVersionLast="47" xr6:coauthVersionMax="47" xr10:uidLastSave="{00000000-0000-0000-0000-000000000000}"/>
  <bookViews>
    <workbookView xWindow="28680" yWindow="780" windowWidth="29040" windowHeight="15720" xr2:uid="{CA73168C-19FE-48B5-AEA5-E612E0CE9EF7}"/>
  </bookViews>
  <sheets>
    <sheet name="IRRF APF" sheetId="1" r:id="rId1"/>
    <sheet name="Tabelas antigas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" i="1" l="1"/>
  <c r="B25" i="2"/>
  <c r="B5" i="2"/>
  <c r="B7" i="2" s="1"/>
  <c r="B9" i="2" s="1"/>
  <c r="B15" i="2"/>
  <c r="B17" i="2" s="1"/>
  <c r="B19" i="2" s="1"/>
  <c r="D7" i="1"/>
  <c r="D9" i="1" s="1"/>
  <c r="D11" i="1" s="1"/>
  <c r="D13" i="1" l="1"/>
  <c r="B27" i="2"/>
  <c r="B29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Padilha, Anna Carolyne M. (LatAm)</author>
  </authors>
  <commentList>
    <comment ref="D5" authorId="0" shapeId="0" xr:uid="{B7BD8BE5-5C68-4EF7-8E81-1CD1A65F89EE}">
      <text>
        <r>
          <rPr>
            <sz val="9"/>
            <color indexed="81"/>
            <rFont val="Segoe UI"/>
            <family val="2"/>
          </rPr>
          <t>Preencher se o calculo for simplificado mensal.</t>
        </r>
      </text>
    </comment>
    <comment ref="D6" authorId="0" shapeId="0" xr:uid="{08E9FA3F-1040-42BB-853B-00015A033352}">
      <text>
        <r>
          <rPr>
            <sz val="9"/>
            <color indexed="81"/>
            <rFont val="Segoe UI"/>
            <family val="2"/>
          </rPr>
          <t>Preencher quando o cálculo for por dependente, ou deixar em branco caso não possuir.</t>
        </r>
      </text>
    </comment>
    <comment ref="D8" authorId="0" shapeId="0" xr:uid="{390C5D8D-CC12-4A5C-9C6A-1A80401CB933}">
      <text>
        <r>
          <rPr>
            <sz val="9"/>
            <color indexed="81"/>
            <rFont val="Segoe UI"/>
            <family val="2"/>
          </rPr>
          <t>Altere a aliquota e a parcela a deduzir de acordo com a faixa do cliente.</t>
        </r>
      </text>
    </comment>
    <comment ref="D12" authorId="0" shapeId="0" xr:uid="{BBFCC935-86F2-4337-B62A-8FD29FD8D359}">
      <text>
        <r>
          <rPr>
            <b/>
            <sz val="9"/>
            <color indexed="81"/>
            <rFont val="Segoe UI"/>
            <family val="2"/>
          </rPr>
          <t xml:space="preserve">De 0 a 5.000,00 -&gt; </t>
        </r>
        <r>
          <rPr>
            <sz val="9"/>
            <color indexed="81"/>
            <rFont val="Segoe UI"/>
            <family val="2"/>
          </rPr>
          <t xml:space="preserve">Dedução: 312,89
</t>
        </r>
        <r>
          <rPr>
            <b/>
            <sz val="9"/>
            <color indexed="81"/>
            <rFont val="Segoe UI"/>
            <family val="2"/>
          </rPr>
          <t>De 5.000,01 a 7.350,00</t>
        </r>
        <r>
          <rPr>
            <sz val="9"/>
            <color indexed="81"/>
            <rFont val="Segoe UI"/>
            <family val="2"/>
          </rPr>
          <t xml:space="preserve"> -&gt; Calculo proporcional
</t>
        </r>
        <r>
          <rPr>
            <b/>
            <sz val="9"/>
            <color indexed="81"/>
            <rFont val="Segoe UI"/>
            <family val="2"/>
          </rPr>
          <t>De 7.350,01 em diante</t>
        </r>
        <r>
          <rPr>
            <sz val="9"/>
            <color indexed="81"/>
            <rFont val="Segoe UI"/>
            <family val="2"/>
          </rPr>
          <t>: 0,00.</t>
        </r>
      </text>
    </comment>
  </commentList>
</comments>
</file>

<file path=xl/sharedStrings.xml><?xml version="1.0" encoding="utf-8"?>
<sst xmlns="http://schemas.openxmlformats.org/spreadsheetml/2006/main" count="40" uniqueCount="17">
  <si>
    <t>Cálculo IRRF APF (Imposto 63)</t>
  </si>
  <si>
    <t>Descrição</t>
  </si>
  <si>
    <t>Valor</t>
  </si>
  <si>
    <t>Valor do documento</t>
  </si>
  <si>
    <t>(-) Desconto Simplificado</t>
  </si>
  <si>
    <t>(-) Desconto Dependentes</t>
  </si>
  <si>
    <t>(=) Resultado 1</t>
  </si>
  <si>
    <t>(x) Alíquota da faixa</t>
  </si>
  <si>
    <t>(=) Resultado 2</t>
  </si>
  <si>
    <t>(-) Parcela a Deduzir da Faixa</t>
  </si>
  <si>
    <t>(=) Valor do imposto</t>
  </si>
  <si>
    <t>IRRPF - 02/2024 - 04/2025</t>
  </si>
  <si>
    <t>IRRPF - 05/2023 - 01/2024</t>
  </si>
  <si>
    <t>Desconto simplificado - 2026</t>
  </si>
  <si>
    <t>(=) Resultado 1 (Base do IRRFAPF)</t>
  </si>
  <si>
    <t>Valor a recolher</t>
  </si>
  <si>
    <t>Cálculo IRRF APF (Imposto 63)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</si>
</sst>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_-[$R$-416]\ * #,##0.00_-;\-[$R$-416]\ * #,##0.00_-;_-[$R$-416]\ * &quot;-&quot;??_-;_-@_-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9"/>
      <color indexed="81"/>
      <name val="Segoe UI"/>
      <family val="2"/>
    </font>
    <font>
      <b/>
      <u/>
      <sz val="11"/>
      <color theme="0"/>
      <name val="Aptos Narrow"/>
      <family val="2"/>
      <scheme val="minor"/>
    </font>
    <font>
      <b/>
      <sz val="11"/>
      <name val="Aptos Narrow"/>
      <family val="2"/>
      <scheme val="minor"/>
    </font>
    <font>
      <b/>
      <u val="double"/>
      <sz val="11"/>
      <color theme="1"/>
      <name val="Aptos Narrow"/>
      <family val="2"/>
      <scheme val="minor"/>
    </font>
    <font>
      <b/>
      <sz val="9"/>
      <color indexed="81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0">
    <xf numFmtId="0" fontId="0" fillId="0" borderId="0" xfId="0"/>
    <xf numFmtId="0" fontId="0" fillId="0" borderId="1" xfId="0" applyBorder="1"/>
    <xf numFmtId="164" fontId="0" fillId="0" borderId="1" xfId="0" applyNumberFormat="1" applyBorder="1"/>
    <xf numFmtId="44" fontId="0" fillId="0" borderId="1" xfId="1" applyFont="1" applyBorder="1"/>
    <xf numFmtId="0" fontId="3" fillId="0" borderId="1" xfId="0" applyFont="1" applyBorder="1"/>
    <xf numFmtId="164" fontId="3" fillId="0" borderId="1" xfId="0" applyNumberFormat="1" applyFont="1" applyBorder="1"/>
    <xf numFmtId="10" fontId="0" fillId="0" borderId="1" xfId="0" applyNumberFormat="1" applyBorder="1"/>
    <xf numFmtId="0" fontId="2" fillId="2" borderId="1" xfId="0" applyFont="1" applyFill="1" applyBorder="1" applyAlignment="1">
      <alignment horizontal="center"/>
    </xf>
    <xf numFmtId="0" fontId="0" fillId="0" borderId="2" xfId="0" applyBorder="1"/>
    <xf numFmtId="164" fontId="0" fillId="0" borderId="2" xfId="0" applyNumberFormat="1" applyBorder="1"/>
    <xf numFmtId="0" fontId="6" fillId="0" borderId="1" xfId="0" applyFont="1" applyBorder="1"/>
    <xf numFmtId="164" fontId="6" fillId="0" borderId="1" xfId="0" applyNumberFormat="1" applyFont="1" applyBorder="1"/>
    <xf numFmtId="0" fontId="3" fillId="5" borderId="1" xfId="0" applyFont="1" applyFill="1" applyBorder="1"/>
    <xf numFmtId="164" fontId="3" fillId="5" borderId="1" xfId="0" applyNumberFormat="1" applyFont="1" applyFill="1" applyBorder="1"/>
    <xf numFmtId="0" fontId="7" fillId="4" borderId="1" xfId="0" applyFont="1" applyFill="1" applyBorder="1"/>
    <xf numFmtId="164" fontId="0" fillId="4" borderId="1" xfId="1" applyNumberFormat="1" applyFont="1" applyFill="1" applyBorder="1"/>
    <xf numFmtId="44" fontId="3" fillId="0" borderId="1" xfId="1" applyFont="1" applyBorder="1"/>
    <xf numFmtId="0" fontId="2" fillId="3" borderId="1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/>
    </xf>
    <xf numFmtId="0" fontId="5" fillId="3" borderId="4" xfId="0" applyFont="1" applyFill="1" applyBorder="1" applyAlignment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C3603D-EFEE-4031-A19F-CC0A73F307FE}">
  <dimension ref="C1:XFC27"/>
  <sheetViews>
    <sheetView showGridLines="0" tabSelected="1" workbookViewId="0">
      <selection activeCell="F2" sqref="F2"/>
    </sheetView>
  </sheetViews>
  <sheetFormatPr defaultColWidth="0" defaultRowHeight="15" zeroHeight="1" x14ac:dyDescent="0.25"/>
  <cols>
    <col min="1" max="1" width="1.28515625" customWidth="1"/>
    <col min="2" max="2" width="3" customWidth="1"/>
    <col min="3" max="3" width="29.28515625" bestFit="1" customWidth="1"/>
    <col min="4" max="4" width="20.5703125" customWidth="1"/>
    <col min="5" max="8" width="8.85546875" customWidth="1"/>
    <col min="9" max="9" width="11.85546875" bestFit="1" customWidth="1"/>
    <col min="10" max="10" width="8.85546875" customWidth="1"/>
    <col min="11" max="16383" width="8.85546875" hidden="1"/>
    <col min="16384" max="16384" width="1.28515625" customWidth="1"/>
  </cols>
  <sheetData>
    <row r="1" spans="3:4" x14ac:dyDescent="0.25"/>
    <row r="2" spans="3:4" ht="16.899999999999999" customHeight="1" x14ac:dyDescent="0.25">
      <c r="C2" s="17" t="s">
        <v>16</v>
      </c>
      <c r="D2" s="17"/>
    </row>
    <row r="3" spans="3:4" x14ac:dyDescent="0.25">
      <c r="C3" s="7" t="s">
        <v>1</v>
      </c>
      <c r="D3" s="7" t="s">
        <v>2</v>
      </c>
    </row>
    <row r="4" spans="3:4" x14ac:dyDescent="0.25">
      <c r="C4" s="1" t="s">
        <v>3</v>
      </c>
      <c r="D4" s="2">
        <v>6500</v>
      </c>
    </row>
    <row r="5" spans="3:4" x14ac:dyDescent="0.25">
      <c r="C5" s="1" t="s">
        <v>4</v>
      </c>
      <c r="D5" s="3">
        <v>607.20000000000005</v>
      </c>
    </row>
    <row r="6" spans="3:4" x14ac:dyDescent="0.25">
      <c r="C6" s="1" t="s">
        <v>5</v>
      </c>
      <c r="D6" s="3">
        <v>0</v>
      </c>
    </row>
    <row r="7" spans="3:4" x14ac:dyDescent="0.25">
      <c r="C7" s="12" t="s">
        <v>14</v>
      </c>
      <c r="D7" s="13">
        <f>D4-D5-D6</f>
        <v>5892.8</v>
      </c>
    </row>
    <row r="8" spans="3:4" x14ac:dyDescent="0.25">
      <c r="C8" s="1" t="s">
        <v>7</v>
      </c>
      <c r="D8" s="6">
        <v>0.27500000000000002</v>
      </c>
    </row>
    <row r="9" spans="3:4" x14ac:dyDescent="0.25">
      <c r="C9" s="4" t="s">
        <v>8</v>
      </c>
      <c r="D9" s="5">
        <f>D7*D8</f>
        <v>1620.5200000000002</v>
      </c>
    </row>
    <row r="10" spans="3:4" x14ac:dyDescent="0.25">
      <c r="C10" s="1" t="s">
        <v>9</v>
      </c>
      <c r="D10" s="1">
        <v>908.73</v>
      </c>
    </row>
    <row r="11" spans="3:4" x14ac:dyDescent="0.25">
      <c r="C11" s="4" t="s">
        <v>10</v>
      </c>
      <c r="D11" s="5">
        <f>D9-D10</f>
        <v>711.79000000000019</v>
      </c>
    </row>
    <row r="12" spans="3:4" x14ac:dyDescent="0.25">
      <c r="C12" s="4" t="s">
        <v>13</v>
      </c>
      <c r="D12" s="16">
        <f>IF(AND(D4&gt;=0,D4&lt;=5000),312.89,IF(AND(D4&gt;=5000,D4&lt;=7350),978.62-(0.133145*D4),0))</f>
        <v>113.1774999999999</v>
      </c>
    </row>
    <row r="13" spans="3:4" x14ac:dyDescent="0.25">
      <c r="C13" s="14" t="s">
        <v>15</v>
      </c>
      <c r="D13" s="15">
        <f>IF(D11-D12&lt;=0, "0", D11-D12)</f>
        <v>598.6125000000003</v>
      </c>
    </row>
    <row r="14" spans="3:4" x14ac:dyDescent="0.25"/>
    <row r="15" spans="3:4" x14ac:dyDescent="0.25"/>
    <row r="17" customFormat="1" hidden="1" x14ac:dyDescent="0.25"/>
    <row r="18" customFormat="1" hidden="1" x14ac:dyDescent="0.25"/>
    <row r="19" customFormat="1" hidden="1" x14ac:dyDescent="0.25"/>
    <row r="20" customFormat="1" hidden="1" x14ac:dyDescent="0.25"/>
    <row r="21" customFormat="1" hidden="1" x14ac:dyDescent="0.25"/>
    <row r="22" customFormat="1" hidden="1" x14ac:dyDescent="0.25"/>
    <row r="23" customFormat="1" hidden="1" x14ac:dyDescent="0.25"/>
    <row r="24" customFormat="1" hidden="1" x14ac:dyDescent="0.25"/>
    <row r="25" customFormat="1" hidden="1" x14ac:dyDescent="0.25"/>
    <row r="26" customFormat="1" hidden="1" x14ac:dyDescent="0.25"/>
    <row r="27" customFormat="1" hidden="1" x14ac:dyDescent="0.25"/>
  </sheetData>
  <mergeCells count="1">
    <mergeCell ref="C2:D2"/>
  </mergeCells>
  <dataValidations count="3">
    <dataValidation type="list" allowBlank="1" showInputMessage="1" showErrorMessage="1" sqref="D8" xr:uid="{F38BD2FB-C6FD-4827-AC90-08961AF15311}">
      <mc:AlternateContent xmlns:x12ac="http://schemas.microsoft.com/office/spreadsheetml/2011/1/ac" xmlns:mc="http://schemas.openxmlformats.org/markup-compatibility/2006">
        <mc:Choice Requires="x12ac">
          <x12ac:list>0%,"7,50%",15%,"22,50%","27,50%"</x12ac:list>
        </mc:Choice>
        <mc:Fallback>
          <formula1>"0%,7,50%,15%,22,50%,27,50%"</formula1>
        </mc:Fallback>
      </mc:AlternateContent>
    </dataValidation>
    <dataValidation type="list" allowBlank="1" showInputMessage="1" showErrorMessage="1" sqref="D10" xr:uid="{E67B61F1-9839-4BB4-A7C0-C2252BE9D5D6}">
      <mc:AlternateContent xmlns:x12ac="http://schemas.microsoft.com/office/spreadsheetml/2011/1/ac" xmlns:mc="http://schemas.openxmlformats.org/markup-compatibility/2006">
        <mc:Choice Requires="x12ac">
          <x12ac:list>"182,16","394,16","675,49","908,73"</x12ac:list>
        </mc:Choice>
        <mc:Fallback>
          <formula1>"182,16,394,16,675,49,908,73"</formula1>
        </mc:Fallback>
      </mc:AlternateContent>
    </dataValidation>
    <dataValidation type="list" allowBlank="1" showInputMessage="1" showErrorMessage="1" sqref="D5" xr:uid="{00AE6633-CB52-496D-885E-209F0DF340F3}">
      <mc:AlternateContent xmlns:x12ac="http://schemas.microsoft.com/office/spreadsheetml/2011/1/ac" xmlns:mc="http://schemas.openxmlformats.org/markup-compatibility/2006">
        <mc:Choice Requires="x12ac">
          <x12ac:list>0,"607,20"</x12ac:list>
        </mc:Choice>
        <mc:Fallback>
          <formula1>"0,607,20"</formula1>
        </mc:Fallback>
      </mc:AlternateContent>
    </dataValidation>
  </dataValidations>
  <pageMargins left="0.511811024" right="0.511811024" top="0.78740157499999996" bottom="0.78740157499999996" header="0.31496062000000002" footer="0.31496062000000002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9BD50B-30D6-42C7-96CC-975969832A8A}">
  <dimension ref="A1:B29"/>
  <sheetViews>
    <sheetView showGridLines="0" workbookViewId="0">
      <selection activeCell="E29" sqref="E29"/>
    </sheetView>
  </sheetViews>
  <sheetFormatPr defaultRowHeight="15" x14ac:dyDescent="0.25"/>
  <cols>
    <col min="1" max="1" width="34.28515625" customWidth="1"/>
    <col min="2" max="2" width="25.140625" customWidth="1"/>
  </cols>
  <sheetData>
    <row r="1" spans="1:2" ht="15.75" thickBot="1" x14ac:dyDescent="0.3">
      <c r="A1" s="18" t="s">
        <v>11</v>
      </c>
      <c r="B1" s="19"/>
    </row>
    <row r="2" spans="1:2" x14ac:dyDescent="0.25">
      <c r="A2" s="8" t="s">
        <v>3</v>
      </c>
      <c r="B2" s="9">
        <v>6533.59</v>
      </c>
    </row>
    <row r="3" spans="1:2" x14ac:dyDescent="0.25">
      <c r="A3" s="1" t="s">
        <v>4</v>
      </c>
      <c r="B3" s="3">
        <v>564.79999999999995</v>
      </c>
    </row>
    <row r="4" spans="1:2" x14ac:dyDescent="0.25">
      <c r="A4" s="1" t="s">
        <v>5</v>
      </c>
      <c r="B4" s="3">
        <v>0</v>
      </c>
    </row>
    <row r="5" spans="1:2" x14ac:dyDescent="0.25">
      <c r="A5" s="4" t="s">
        <v>6</v>
      </c>
      <c r="B5" s="5">
        <f>B2-B3-B4</f>
        <v>5968.79</v>
      </c>
    </row>
    <row r="6" spans="1:2" x14ac:dyDescent="0.25">
      <c r="A6" s="1" t="s">
        <v>7</v>
      </c>
      <c r="B6" s="6">
        <v>0.27500000000000002</v>
      </c>
    </row>
    <row r="7" spans="1:2" x14ac:dyDescent="0.25">
      <c r="A7" s="4" t="s">
        <v>8</v>
      </c>
      <c r="B7" s="5">
        <f>B5*B6</f>
        <v>1641.4172500000002</v>
      </c>
    </row>
    <row r="8" spans="1:2" x14ac:dyDescent="0.25">
      <c r="A8" s="1" t="s">
        <v>9</v>
      </c>
      <c r="B8" s="3">
        <v>896</v>
      </c>
    </row>
    <row r="9" spans="1:2" x14ac:dyDescent="0.25">
      <c r="A9" s="4" t="s">
        <v>10</v>
      </c>
      <c r="B9" s="5">
        <f>B7-B8</f>
        <v>745.41725000000019</v>
      </c>
    </row>
    <row r="10" spans="1:2" ht="15.75" thickBot="1" x14ac:dyDescent="0.3"/>
    <row r="11" spans="1:2" ht="15.75" thickBot="1" x14ac:dyDescent="0.3">
      <c r="A11" s="18" t="s">
        <v>12</v>
      </c>
      <c r="B11" s="19"/>
    </row>
    <row r="12" spans="1:2" x14ac:dyDescent="0.25">
      <c r="A12" s="8" t="s">
        <v>3</v>
      </c>
      <c r="B12" s="9">
        <v>9950</v>
      </c>
    </row>
    <row r="13" spans="1:2" x14ac:dyDescent="0.25">
      <c r="A13" s="1" t="s">
        <v>4</v>
      </c>
      <c r="B13" s="3">
        <v>528</v>
      </c>
    </row>
    <row r="14" spans="1:2" x14ac:dyDescent="0.25">
      <c r="A14" s="1" t="s">
        <v>5</v>
      </c>
      <c r="B14" s="3">
        <v>0</v>
      </c>
    </row>
    <row r="15" spans="1:2" x14ac:dyDescent="0.25">
      <c r="A15" s="4" t="s">
        <v>6</v>
      </c>
      <c r="B15" s="5">
        <f>B12-B13-B14</f>
        <v>9422</v>
      </c>
    </row>
    <row r="16" spans="1:2" x14ac:dyDescent="0.25">
      <c r="A16" s="1" t="s">
        <v>7</v>
      </c>
      <c r="B16" s="6">
        <v>0.27500000000000002</v>
      </c>
    </row>
    <row r="17" spans="1:2" x14ac:dyDescent="0.25">
      <c r="A17" s="4" t="s">
        <v>8</v>
      </c>
      <c r="B17" s="5">
        <f>B15*B16</f>
        <v>2591.0500000000002</v>
      </c>
    </row>
    <row r="18" spans="1:2" x14ac:dyDescent="0.25">
      <c r="A18" s="1" t="s">
        <v>9</v>
      </c>
      <c r="B18" s="1">
        <v>884.96</v>
      </c>
    </row>
    <row r="19" spans="1:2" x14ac:dyDescent="0.25">
      <c r="A19" s="4" t="s">
        <v>10</v>
      </c>
      <c r="B19" s="5">
        <f>B17-B18</f>
        <v>1706.0900000000001</v>
      </c>
    </row>
    <row r="21" spans="1:2" x14ac:dyDescent="0.25">
      <c r="A21" s="17" t="s">
        <v>0</v>
      </c>
      <c r="B21" s="17"/>
    </row>
    <row r="22" spans="1:2" x14ac:dyDescent="0.25">
      <c r="A22" s="1" t="s">
        <v>3</v>
      </c>
      <c r="B22" s="2">
        <v>3026.36</v>
      </c>
    </row>
    <row r="23" spans="1:2" x14ac:dyDescent="0.25">
      <c r="A23" s="1" t="s">
        <v>4</v>
      </c>
      <c r="B23" s="3">
        <v>0</v>
      </c>
    </row>
    <row r="24" spans="1:2" x14ac:dyDescent="0.25">
      <c r="A24" s="1" t="s">
        <v>5</v>
      </c>
      <c r="B24" s="3">
        <v>0</v>
      </c>
    </row>
    <row r="25" spans="1:2" x14ac:dyDescent="0.25">
      <c r="A25" s="10" t="s">
        <v>6</v>
      </c>
      <c r="B25" s="11">
        <f>B22-B23-B24</f>
        <v>3026.36</v>
      </c>
    </row>
    <row r="26" spans="1:2" x14ac:dyDescent="0.25">
      <c r="A26" s="1" t="s">
        <v>7</v>
      </c>
      <c r="B26" s="6">
        <v>0.15</v>
      </c>
    </row>
    <row r="27" spans="1:2" x14ac:dyDescent="0.25">
      <c r="A27" s="4" t="s">
        <v>8</v>
      </c>
      <c r="B27" s="5">
        <f>B25*B26</f>
        <v>453.95400000000001</v>
      </c>
    </row>
    <row r="28" spans="1:2" x14ac:dyDescent="0.25">
      <c r="A28" s="1" t="s">
        <v>9</v>
      </c>
      <c r="B28" s="1">
        <v>394.16</v>
      </c>
    </row>
    <row r="29" spans="1:2" x14ac:dyDescent="0.25">
      <c r="A29" s="4" t="s">
        <v>10</v>
      </c>
      <c r="B29" s="5">
        <f>B27-B28</f>
        <v>59.793999999999983</v>
      </c>
    </row>
  </sheetData>
  <mergeCells count="3">
    <mergeCell ref="A11:B11"/>
    <mergeCell ref="A1:B1"/>
    <mergeCell ref="A21:B21"/>
  </mergeCells>
  <dataValidations count="3">
    <dataValidation type="list" allowBlank="1" showInputMessage="1" showErrorMessage="1" sqref="B16 B6 B26" xr:uid="{A7911D0B-8D1E-46AE-9CBE-52903FC648CC}">
      <mc:AlternateContent xmlns:x12ac="http://schemas.microsoft.com/office/spreadsheetml/2011/1/ac" xmlns:mc="http://schemas.openxmlformats.org/markup-compatibility/2006">
        <mc:Choice Requires="x12ac">
          <x12ac:list>0%,"7,50%",15%,"22,50%","27,50%"</x12ac:list>
        </mc:Choice>
        <mc:Fallback>
          <formula1>"0%,7,50%,15%,22,50%,27,50%"</formula1>
        </mc:Fallback>
      </mc:AlternateContent>
    </dataValidation>
    <dataValidation type="list" allowBlank="1" showInputMessage="1" showErrorMessage="1" sqref="B23" xr:uid="{1E3C84C5-CA0D-48E1-BDAE-D5893173EF8C}">
      <mc:AlternateContent xmlns:x12ac="http://schemas.microsoft.com/office/spreadsheetml/2011/1/ac" xmlns:mc="http://schemas.openxmlformats.org/markup-compatibility/2006">
        <mc:Choice Requires="x12ac">
          <x12ac:list>0,"607,20"</x12ac:list>
        </mc:Choice>
        <mc:Fallback>
          <formula1>"0,607,20"</formula1>
        </mc:Fallback>
      </mc:AlternateContent>
    </dataValidation>
    <dataValidation type="list" allowBlank="1" showInputMessage="1" showErrorMessage="1" sqref="B28" xr:uid="{7F2536B4-2951-4D84-AC9C-EA742BA11668}">
      <mc:AlternateContent xmlns:x12ac="http://schemas.microsoft.com/office/spreadsheetml/2011/1/ac" xmlns:mc="http://schemas.openxmlformats.org/markup-compatibility/2006">
        <mc:Choice Requires="x12ac">
          <x12ac:list>"182,16","394,16","675,49","908,73"</x12ac:list>
        </mc:Choice>
        <mc:Fallback>
          <formula1>"182,16,394,16,675,49,908,73"</formula1>
        </mc:Fallback>
      </mc:AlternateContent>
    </dataValidation>
  </dataValidations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aafe7d4-0002-4d8a-985e-3adc3ed78f31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61AA5EC74B5E84F972F68B597B35CCF" ma:contentTypeVersion="10" ma:contentTypeDescription="Crie um novo documento." ma:contentTypeScope="" ma:versionID="308debf7d1e4873068377fda1bfd0304">
  <xsd:schema xmlns:xsd="http://www.w3.org/2001/XMLSchema" xmlns:xs="http://www.w3.org/2001/XMLSchema" xmlns:p="http://schemas.microsoft.com/office/2006/metadata/properties" xmlns:ns2="eaafe7d4-0002-4d8a-985e-3adc3ed78f31" targetNamespace="http://schemas.microsoft.com/office/2006/metadata/properties" ma:root="true" ma:fieldsID="737504797f065b5610e3c3a28e3e834a" ns2:_="">
    <xsd:import namespace="eaafe7d4-0002-4d8a-985e-3adc3ed78f3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afe7d4-0002-4d8a-985e-3adc3ed78f3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Marcações de imagem" ma:readOnly="false" ma:fieldId="{5cf76f15-5ced-4ddc-b409-7134ff3c332f}" ma:taxonomyMulti="true" ma:sspId="53a93e6a-eb94-4f22-847d-80c377548ab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9AAF23D-1411-4CFD-9279-4378D1A1BFE6}">
  <ds:schemaRefs>
    <ds:schemaRef ds:uri="http://schemas.microsoft.com/office/2006/metadata/properties"/>
    <ds:schemaRef ds:uri="http://schemas.microsoft.com/office/infopath/2007/PartnerControls"/>
    <ds:schemaRef ds:uri="eaafe7d4-0002-4d8a-985e-3adc3ed78f31"/>
  </ds:schemaRefs>
</ds:datastoreItem>
</file>

<file path=customXml/itemProps2.xml><?xml version="1.0" encoding="utf-8"?>
<ds:datastoreItem xmlns:ds="http://schemas.openxmlformats.org/officeDocument/2006/customXml" ds:itemID="{F42FD1A9-5CB7-4E85-AC66-56D183C6373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aafe7d4-0002-4d8a-985e-3adc3ed78f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25E943E-9ED8-4213-A47A-D3CAE7F1D20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IRRF APF</vt:lpstr>
      <vt:lpstr>Tabelas antigas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Padilha, Anna Carolyne M. (LatAm)</dc:creator>
  <cp:keywords/>
  <dc:description/>
  <cp:lastModifiedBy>Silvano, Dionatan C. (LatAm)</cp:lastModifiedBy>
  <cp:revision/>
  <dcterms:created xsi:type="dcterms:W3CDTF">2024-09-10T18:01:57Z</dcterms:created>
  <dcterms:modified xsi:type="dcterms:W3CDTF">2026-02-24T18:26:09Z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0x010100B61AA5EC74B5E84F972F68B597B35CCF</vt:lpwstr>
  </property>
</Properties>
</file>